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19-0107-008\"/>
    </mc:Choice>
  </mc:AlternateContent>
  <xr:revisionPtr revIDLastSave="0" documentId="13_ncr:1_{BEA6C715-B95A-40BD-8772-36485760C4C8}" xr6:coauthVersionLast="45" xr6:coauthVersionMax="45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heet1" sheetId="7" state="hidden" r:id="rId1"/>
    <sheet name="790-2019 Form B" sheetId="14" r:id="rId2"/>
  </sheets>
  <externalReferences>
    <externalReference r:id="rId3"/>
    <externalReference r:id="rId4"/>
  </externalReferences>
  <definedNames>
    <definedName name="_11TENDER_SUBMISSI" localSheetId="1">'790-2019 Form B'!#REF!</definedName>
    <definedName name="_12TENDER_SUBMISSI" localSheetId="1">'[1]FORM B - PRICES'!#REF!</definedName>
    <definedName name="_12TENDER_SUBMISSI">'[2]FORM B; PRICES'!#REF!</definedName>
    <definedName name="_3PAGE_1_OF_13" localSheetId="1">'790-2019 Form B'!#REF!</definedName>
    <definedName name="_4PAGE_1_OF_13" localSheetId="1">'[1]FORM B - PRICES'!#REF!</definedName>
    <definedName name="_4PAGE_1_OF_13">'[2]FORM B; PRICES'!#REF!</definedName>
    <definedName name="_7TENDER_NO._181" localSheetId="1">'790-2019 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'790-2019 Form B'!$B$4:$H$5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'790-2019 Form B'!#REF!</definedName>
    <definedName name="HEADER">'[2]FORM B; PRICES'!#REF!</definedName>
    <definedName name="_xlnm.Print_Area" localSheetId="1">'790-2019 Form B'!$B$1:$H$59</definedName>
    <definedName name="Print_Area_1">#REF!</definedName>
    <definedName name="Print_Area_2">#REF!</definedName>
    <definedName name="_xlnm.Print_Titles" localSheetId="1">'790-2019 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'790-2019 Form B'!#REF!</definedName>
    <definedName name="TEMP">'[2]FORM B; PRICES'!#REF!</definedName>
    <definedName name="TESTHEAD" localSheetId="1">'790-2019 Form B'!#REF!</definedName>
    <definedName name="TESTHEAD">'[2]FORM B; PRICES'!#REF!</definedName>
    <definedName name="XEVERYTHING" localSheetId="1">'790-2019 Form B'!$B$1:$IV$57</definedName>
    <definedName name="XEverything">#REF!</definedName>
    <definedName name="XITEMS" localSheetId="1">'790-2019 Form B'!$B$6:$IV$57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4" l="1"/>
  <c r="H35" i="14" l="1"/>
  <c r="C57" i="14" l="1"/>
  <c r="B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39" i="14"/>
  <c r="H38" i="14"/>
  <c r="H37" i="14"/>
  <c r="H36" i="14"/>
  <c r="H34" i="14"/>
  <c r="H33" i="14"/>
  <c r="H32" i="14"/>
  <c r="H31" i="14"/>
  <c r="H30" i="14"/>
  <c r="H29" i="14"/>
  <c r="H27" i="14"/>
  <c r="H26" i="14"/>
  <c r="H25" i="14"/>
  <c r="H24" i="14"/>
  <c r="H23" i="14"/>
  <c r="H22" i="14"/>
  <c r="H21" i="14"/>
  <c r="H20" i="14"/>
  <c r="H19" i="14"/>
  <c r="H18" i="14"/>
  <c r="H16" i="14"/>
  <c r="H15" i="14"/>
  <c r="H14" i="14"/>
  <c r="H13" i="14"/>
  <c r="H12" i="14"/>
  <c r="H10" i="14"/>
  <c r="H9" i="14"/>
  <c r="H8" i="14"/>
  <c r="H7" i="14"/>
  <c r="H57" i="14" l="1"/>
  <c r="G58" i="14" s="1"/>
</calcChain>
</file>

<file path=xl/sharedStrings.xml><?xml version="1.0" encoding="utf-8"?>
<sst xmlns="http://schemas.openxmlformats.org/spreadsheetml/2006/main" count="193" uniqueCount="141">
  <si>
    <t>each</t>
  </si>
  <si>
    <t>UNIT PRICES</t>
  </si>
  <si>
    <t>FORM B: PRICES</t>
  </si>
  <si>
    <t>(SEE B9)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</si>
  <si>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</si>
  <si>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</si>
  <si>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</si>
  <si>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</si>
  <si>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</si>
  <si>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</si>
  <si>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</si>
  <si>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</si>
  <si>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</si>
  <si>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</si>
  <si>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</si>
  <si>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E15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</si>
  <si>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</si>
  <si>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</si>
  <si>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</si>
  <si>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</si>
  <si>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</si>
  <si>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</si>
  <si>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</si>
  <si>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</si>
  <si>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</si>
  <si>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</si>
  <si>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</si>
  <si>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</si>
  <si>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</si>
  <si>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</si>
  <si>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</si>
  <si>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</si>
  <si>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F011</t>
  </si>
  <si>
    <t>F028</t>
  </si>
  <si>
    <t>Sodding</t>
  </si>
  <si>
    <t xml:space="preserve">TOTAL BID PRICE (GST extra)                                                                              (in figures)                                             </t>
  </si>
  <si>
    <t>A</t>
  </si>
  <si>
    <t>HAMILTON AVENUE BRIDGE OUTFALL (S-MA70138632)</t>
  </si>
  <si>
    <t>Common Works and Landscaping</t>
  </si>
  <si>
    <t>A1</t>
  </si>
  <si>
    <t>Site Development and Restoration</t>
  </si>
  <si>
    <t>lump sum</t>
  </si>
  <si>
    <t>A2</t>
  </si>
  <si>
    <t>Installation of Silt Fence</t>
  </si>
  <si>
    <t>l.m.</t>
  </si>
  <si>
    <t>A3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</si>
  <si>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</si>
  <si>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</si>
  <si>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A4</t>
  </si>
  <si>
    <t>Tree Revegation</t>
  </si>
  <si>
    <t>E20</t>
  </si>
  <si>
    <t>a) Manitoba Maple</t>
  </si>
  <si>
    <t>A5</t>
  </si>
  <si>
    <t xml:space="preserve">Native Grass Planting &amp; Topsoil </t>
  </si>
  <si>
    <t>A6</t>
  </si>
  <si>
    <t>CW3510-R9</t>
  </si>
  <si>
    <t>a) Width &gt; or = 600mm</t>
  </si>
  <si>
    <t>Outfall Works</t>
  </si>
  <si>
    <t>A7</t>
  </si>
  <si>
    <t>Supply and Installation of Outfall Pipe</t>
  </si>
  <si>
    <t>E16</t>
  </si>
  <si>
    <t>a) 300 mm diameter CSP c/w Polymer Coating (1.8mm)</t>
  </si>
  <si>
    <t>A8</t>
  </si>
  <si>
    <t>Supply and Installation of Pipe Fittings</t>
  </si>
  <si>
    <t>a) 300 mm diameter External Slip Joint</t>
  </si>
  <si>
    <t>A9</t>
  </si>
  <si>
    <t>Connect 300 mm diameter CSP pipe to existing Manhole (c/w Water Stop Grout Ring)</t>
  </si>
  <si>
    <t>A10</t>
  </si>
  <si>
    <t>Frames and Covers</t>
  </si>
  <si>
    <t>a)</t>
  </si>
  <si>
    <t>AP-006 Standard Frame for Manhole and Catch Basin</t>
  </si>
  <si>
    <t>b)</t>
  </si>
  <si>
    <t>Standard Grated Cover for Standard Frame</t>
  </si>
  <si>
    <t>A11</t>
  </si>
  <si>
    <t>Remove and Abandon Existing 300 mm diameter CMP Culvert</t>
  </si>
  <si>
    <t>CW2130</t>
  </si>
  <si>
    <t>A12</t>
  </si>
  <si>
    <t>Removal of Grouted Riverstone Splash Pad</t>
  </si>
  <si>
    <t>A13</t>
  </si>
  <si>
    <t>Sewer Inspection</t>
  </si>
  <si>
    <t>Outfall (13.2 m - 300mm CSP)</t>
  </si>
  <si>
    <t>Geotechnical Stability and Bank Improvement Works</t>
  </si>
  <si>
    <t>A14</t>
  </si>
  <si>
    <t>Trenched Rockfill Shear Key (53.4 m)</t>
  </si>
  <si>
    <t>Shear Key Excavation</t>
  </si>
  <si>
    <r>
      <t>m</t>
    </r>
    <r>
      <rPr>
        <vertAlign val="superscript"/>
        <sz val="12"/>
        <rFont val="Arial"/>
        <family val="2"/>
      </rPr>
      <t>3</t>
    </r>
  </si>
  <si>
    <t>Shear Key Backfill</t>
  </si>
  <si>
    <t>A15</t>
  </si>
  <si>
    <t>Riverbank Regrading</t>
  </si>
  <si>
    <t>E18</t>
  </si>
  <si>
    <t>A16</t>
  </si>
  <si>
    <t>Repair Existing Slip Surface</t>
  </si>
  <si>
    <t>A17</t>
  </si>
  <si>
    <t>Geotextile</t>
  </si>
  <si>
    <t>A18</t>
  </si>
  <si>
    <t>Rockfill Riprap</t>
  </si>
  <si>
    <t>A19</t>
  </si>
  <si>
    <t>Rockfill Trench (53.4 m)</t>
  </si>
  <si>
    <t>Rockfill Trench Excavation</t>
  </si>
  <si>
    <t>Rockfill Trench Backfill</t>
  </si>
  <si>
    <t>Pathway Reconstruction Works</t>
  </si>
  <si>
    <t>Excavation</t>
  </si>
  <si>
    <t>A20</t>
  </si>
  <si>
    <t>Prepare &amp; Compact Subgrade</t>
  </si>
  <si>
    <t>A21</t>
  </si>
  <si>
    <t>Supplying and Placing Crushed Sub-Base Material</t>
  </si>
  <si>
    <t>50mm</t>
  </si>
  <si>
    <t>A22</t>
  </si>
  <si>
    <t>A23</t>
  </si>
  <si>
    <t>Separation Geotextile</t>
  </si>
  <si>
    <t>A24</t>
  </si>
  <si>
    <t>Geogrid</t>
  </si>
  <si>
    <t>A25</t>
  </si>
  <si>
    <t>Pavement Repair Fabric (GlasGrid)</t>
  </si>
  <si>
    <t>A26</t>
  </si>
  <si>
    <t>Existing Pathway Removal</t>
  </si>
  <si>
    <t>Asphalt Pavement</t>
  </si>
  <si>
    <t>A27</t>
  </si>
  <si>
    <t>Recompaction of Pathway Base Course Material</t>
  </si>
  <si>
    <t>A28</t>
  </si>
  <si>
    <t>Construction of Asphaltic Concrete Pavements</t>
  </si>
  <si>
    <t>Main Line Paving - Type 1A</t>
  </si>
  <si>
    <t>Subtotal:</t>
  </si>
  <si>
    <t>Supplying and Placing Base Course Material (incl. top up as required prior to paving works in 2021)</t>
  </si>
  <si>
    <t>E11</t>
  </si>
  <si>
    <t>E12</t>
  </si>
  <si>
    <t>E23</t>
  </si>
  <si>
    <t>E28</t>
  </si>
  <si>
    <t>b) American Elm (Prairie Expedition or Discovery)</t>
  </si>
  <si>
    <t>CW2130-R12</t>
  </si>
  <si>
    <t>E27</t>
  </si>
  <si>
    <t>E17</t>
  </si>
  <si>
    <t>CW3110-R19</t>
  </si>
  <si>
    <t>CW3410</t>
  </si>
  <si>
    <t>E29</t>
  </si>
  <si>
    <t>c)</t>
  </si>
  <si>
    <t>Shear Key Clay Cap</t>
  </si>
  <si>
    <t>tonnes</t>
  </si>
  <si>
    <t>Supply and Installation of Turf Reinforcement Mat</t>
  </si>
  <si>
    <t>A29</t>
  </si>
  <si>
    <t>A30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</si>
</sst>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Subtotal: &quot;#\ ###\ ##0.00;;&quot;Subtotal: Nil&quot;;@"/>
  </numFmts>
  <fonts count="4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b/>
      <sz val="12"/>
      <color indexed="8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0" fontId="19" fillId="24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 applyFill="0">
      <alignment horizontal="right" vertical="top"/>
    </xf>
    <xf numFmtId="0" fontId="22" fillId="0" borderId="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166" fontId="23" fillId="0" borderId="11" applyFill="0">
      <alignment horizontal="right" vertical="top"/>
    </xf>
    <xf numFmtId="166" fontId="23" fillId="0" borderId="11" applyFill="0">
      <alignment horizontal="right" vertical="top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4" fillId="0" borderId="12" applyFill="0">
      <alignment horizontal="center" vertical="center" wrapText="1"/>
    </xf>
    <xf numFmtId="0" fontId="24" fillId="0" borderId="12" applyFill="0">
      <alignment horizontal="center" vertical="center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164" fontId="26" fillId="0" borderId="13" applyFill="0">
      <alignment horizontal="centerContinuous" wrapText="1"/>
    </xf>
    <xf numFmtId="164" fontId="26" fillId="0" borderId="13" applyFill="0">
      <alignment horizontal="centerContinuous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171" fontId="23" fillId="0" borderId="10" applyFill="0"/>
    <xf numFmtId="171" fontId="23" fillId="0" borderId="10" applyFill="0"/>
    <xf numFmtId="171" fontId="23" fillId="0" borderId="10" applyFill="0"/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/>
    <xf numFmtId="165" fontId="23" fillId="0" borderId="10" applyFill="0"/>
    <xf numFmtId="165" fontId="23" fillId="0" borderId="10" applyFill="0"/>
    <xf numFmtId="165" fontId="23" fillId="0" borderId="12" applyFill="0">
      <alignment horizontal="right"/>
    </xf>
    <xf numFmtId="165" fontId="23" fillId="0" borderId="12" applyFill="0">
      <alignment horizontal="right"/>
    </xf>
    <xf numFmtId="0" fontId="4" fillId="20" borderId="1" applyNumberFormat="0" applyAlignment="0" applyProtection="0"/>
    <xf numFmtId="0" fontId="5" fillId="21" borderId="2" applyNumberFormat="0" applyAlignment="0" applyProtection="0"/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20" fillId="24" borderId="0"/>
    <xf numFmtId="0" fontId="21" fillId="0" borderId="0"/>
    <xf numFmtId="0" fontId="18" fillId="0" borderId="0"/>
    <xf numFmtId="0" fontId="20" fillId="23" borderId="7" applyNumberFormat="0" applyFont="0" applyAlignment="0" applyProtection="0"/>
    <xf numFmtId="173" fontId="24" fillId="0" borderId="12" applyNumberFormat="0" applyFont="0" applyFill="0" applyBorder="0" applyAlignment="0" applyProtection="0">
      <alignment horizontal="center" vertical="top" wrapText="1"/>
    </xf>
    <xf numFmtId="173" fontId="24" fillId="0" borderId="12" applyNumberFormat="0" applyFont="0" applyFill="0" applyBorder="0" applyAlignment="0" applyProtection="0">
      <alignment horizontal="center" vertical="top" wrapText="1"/>
    </xf>
    <xf numFmtId="0" fontId="14" fillId="20" borderId="8" applyNumberFormat="0" applyAlignment="0" applyProtection="0"/>
    <xf numFmtId="0" fontId="28" fillId="0" borderId="0">
      <alignment horizontal="right"/>
    </xf>
    <xf numFmtId="0" fontId="28" fillId="0" borderId="0">
      <alignment horizontal="right"/>
    </xf>
    <xf numFmtId="0" fontId="15" fillId="0" borderId="0" applyNumberFormat="0" applyFill="0" applyBorder="0" applyAlignment="0" applyProtection="0"/>
    <xf numFmtId="0" fontId="23" fillId="0" borderId="0" applyFill="0">
      <alignment horizontal="left"/>
    </xf>
    <xf numFmtId="0" fontId="23" fillId="0" borderId="0" applyFill="0">
      <alignment horizontal="left"/>
    </xf>
    <xf numFmtId="0" fontId="29" fillId="0" borderId="0" applyFill="0">
      <alignment horizontal="centerContinuous" vertical="center"/>
    </xf>
    <xf numFmtId="0" fontId="29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0" fontId="23" fillId="0" borderId="12">
      <alignment horizontal="centerContinuous" wrapText="1"/>
    </xf>
    <xf numFmtId="0" fontId="23" fillId="0" borderId="12">
      <alignment horizontal="centerContinuous" wrapText="1"/>
    </xf>
    <xf numFmtId="168" fontId="31" fillId="0" borderId="0" applyFill="0">
      <alignment horizontal="left"/>
    </xf>
    <xf numFmtId="168" fontId="31" fillId="0" borderId="0" applyFill="0">
      <alignment horizontal="left"/>
    </xf>
    <xf numFmtId="169" fontId="32" fillId="0" borderId="0" applyFill="0">
      <alignment horizontal="right"/>
    </xf>
    <xf numFmtId="169" fontId="32" fillId="0" borderId="0" applyFill="0">
      <alignment horizontal="right"/>
    </xf>
    <xf numFmtId="0" fontId="23" fillId="0" borderId="14" applyFill="0"/>
    <xf numFmtId="0" fontId="23" fillId="0" borderId="14" applyFill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24" borderId="0"/>
    <xf numFmtId="0" fontId="19" fillId="24" borderId="0"/>
    <xf numFmtId="0" fontId="19" fillId="23" borderId="7" applyNumberFormat="0" applyFont="0" applyAlignment="0" applyProtection="0"/>
    <xf numFmtId="0" fontId="19" fillId="24" borderId="0"/>
  </cellStyleXfs>
  <cellXfs count="80">
    <xf numFmtId="0" fontId="0" fillId="0" borderId="0" xfId="0"/>
    <xf numFmtId="7" fontId="35" fillId="0" borderId="0" xfId="110" applyNumberFormat="1" applyFont="1" applyFill="1" applyAlignment="1">
      <alignment horizontal="centerContinuous" vertical="center"/>
    </xf>
    <xf numFmtId="1" fontId="33" fillId="0" borderId="0" xfId="110" applyNumberFormat="1" applyFont="1" applyFill="1" applyAlignment="1">
      <alignment horizontal="centerContinuous" vertical="top"/>
    </xf>
    <xf numFmtId="0" fontId="33" fillId="0" borderId="0" xfId="110" applyNumberFormat="1" applyFont="1" applyFill="1" applyAlignment="1">
      <alignment horizontal="centerContinuous" vertical="center"/>
    </xf>
    <xf numFmtId="3" fontId="33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/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ill="1" applyAlignment="1">
      <alignment horizontal="centerContinuous" vertical="top"/>
    </xf>
    <xf numFmtId="0" fontId="34" fillId="0" borderId="0" xfId="110" applyNumberFormat="1" applyFill="1" applyAlignment="1">
      <alignment horizontal="centerContinuous" vertical="center"/>
    </xf>
    <xf numFmtId="3" fontId="34" fillId="0" borderId="0" xfId="110" applyNumberFormat="1" applyFill="1" applyAlignment="1">
      <alignment horizontal="centerContinuous" vertical="center"/>
    </xf>
    <xf numFmtId="7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vertical="top"/>
    </xf>
    <xf numFmtId="0" fontId="34" fillId="0" borderId="0" xfId="110" applyNumberFormat="1" applyFill="1" applyAlignment="1"/>
    <xf numFmtId="3" fontId="34" fillId="0" borderId="0" xfId="110" applyNumberFormat="1" applyFill="1" applyAlignment="1"/>
    <xf numFmtId="7" fontId="34" fillId="0" borderId="0" xfId="110" applyNumberFormat="1" applyFill="1" applyAlignment="1">
      <alignment horizontal="centerContinuous" vertical="center"/>
    </xf>
    <xf numFmtId="2" fontId="34" fillId="0" borderId="0" xfId="110" applyNumberFormat="1" applyFill="1" applyAlignment="1">
      <alignment horizontal="centerContinuous"/>
    </xf>
    <xf numFmtId="7" fontId="34" fillId="0" borderId="19" xfId="110" applyNumberFormat="1" applyFill="1" applyBorder="1" applyAlignment="1">
      <alignment horizontal="center"/>
    </xf>
    <xf numFmtId="0" fontId="34" fillId="0" borderId="19" xfId="110" applyNumberFormat="1" applyFill="1" applyBorder="1" applyAlignment="1">
      <alignment horizontal="center" vertical="top"/>
    </xf>
    <xf numFmtId="0" fontId="34" fillId="0" borderId="20" xfId="110" applyNumberFormat="1" applyFill="1" applyBorder="1" applyAlignment="1">
      <alignment horizontal="center"/>
    </xf>
    <xf numFmtId="0" fontId="34" fillId="0" borderId="19" xfId="110" applyNumberFormat="1" applyFill="1" applyBorder="1" applyAlignment="1">
      <alignment horizontal="center"/>
    </xf>
    <xf numFmtId="0" fontId="34" fillId="0" borderId="21" xfId="110" applyNumberFormat="1" applyFill="1" applyBorder="1" applyAlignment="1">
      <alignment horizontal="center"/>
    </xf>
    <xf numFmtId="3" fontId="34" fillId="0" borderId="21" xfId="110" applyNumberFormat="1" applyFill="1" applyBorder="1" applyAlignment="1">
      <alignment horizontal="center"/>
    </xf>
    <xf numFmtId="7" fontId="34" fillId="0" borderId="21" xfId="110" applyNumberFormat="1" applyFill="1" applyBorder="1" applyAlignment="1">
      <alignment horizontal="right"/>
    </xf>
    <xf numFmtId="7" fontId="34" fillId="0" borderId="22" xfId="110" applyNumberFormat="1" applyFill="1" applyBorder="1" applyAlignment="1">
      <alignment horizontal="right"/>
    </xf>
    <xf numFmtId="0" fontId="34" fillId="0" borderId="23" xfId="110" applyNumberFormat="1" applyFill="1" applyBorder="1" applyAlignment="1">
      <alignment vertical="top"/>
    </xf>
    <xf numFmtId="0" fontId="34" fillId="0" borderId="24" xfId="110" applyNumberFormat="1" applyFill="1" applyBorder="1"/>
    <xf numFmtId="0" fontId="34" fillId="0" borderId="23" xfId="110" applyNumberFormat="1" applyFill="1" applyBorder="1" applyAlignment="1">
      <alignment horizontal="center"/>
    </xf>
    <xf numFmtId="0" fontId="34" fillId="0" borderId="25" xfId="110" applyNumberFormat="1" applyFill="1" applyBorder="1"/>
    <xf numFmtId="3" fontId="34" fillId="0" borderId="25" xfId="110" applyNumberFormat="1" applyFill="1" applyBorder="1" applyAlignment="1">
      <alignment horizontal="center"/>
    </xf>
    <xf numFmtId="7" fontId="34" fillId="0" borderId="25" xfId="110" applyNumberFormat="1" applyFill="1" applyBorder="1" applyAlignment="1">
      <alignment horizontal="right"/>
    </xf>
    <xf numFmtId="0" fontId="34" fillId="0" borderId="25" xfId="110" applyNumberFormat="1" applyFill="1" applyBorder="1" applyAlignment="1">
      <alignment horizontal="right"/>
    </xf>
    <xf numFmtId="7" fontId="34" fillId="0" borderId="26" xfId="110" applyNumberFormat="1" applyFill="1" applyBorder="1" applyAlignment="1">
      <alignment horizontal="right"/>
    </xf>
    <xf numFmtId="4" fontId="37" fillId="0" borderId="16" xfId="110" applyNumberFormat="1" applyFont="1" applyFill="1" applyBorder="1" applyAlignment="1" applyProtection="1">
      <alignment horizontal="center" vertical="top" wrapText="1"/>
    </xf>
    <xf numFmtId="0" fontId="38" fillId="0" borderId="0" xfId="110" applyFont="1" applyFill="1" applyBorder="1" applyAlignment="1">
      <alignment vertical="top" wrapText="1"/>
    </xf>
    <xf numFmtId="0" fontId="34" fillId="0" borderId="0" xfId="110" applyNumberFormat="1" applyFill="1" applyBorder="1"/>
    <xf numFmtId="174" fontId="37" fillId="0" borderId="16" xfId="110" applyNumberFormat="1" applyFont="1" applyFill="1" applyBorder="1" applyAlignment="1" applyProtection="1">
      <alignment horizontal="center" vertical="top"/>
    </xf>
    <xf numFmtId="4" fontId="37" fillId="0" borderId="16" xfId="110" applyNumberFormat="1" applyFont="1" applyFill="1" applyBorder="1" applyAlignment="1" applyProtection="1">
      <alignment horizontal="center" vertical="top"/>
    </xf>
    <xf numFmtId="4" fontId="37" fillId="0" borderId="0" xfId="110" applyNumberFormat="1" applyFont="1" applyFill="1" applyBorder="1" applyAlignment="1" applyProtection="1">
      <alignment horizontal="center" vertical="top"/>
    </xf>
    <xf numFmtId="4" fontId="37" fillId="25" borderId="10" xfId="110" applyNumberFormat="1" applyFont="1" applyFill="1" applyBorder="1" applyAlignment="1" applyProtection="1">
      <alignment horizontal="center" vertical="top" wrapText="1"/>
    </xf>
    <xf numFmtId="7" fontId="34" fillId="0" borderId="29" xfId="110" applyNumberFormat="1" applyFill="1" applyBorder="1" applyAlignment="1">
      <alignment horizontal="right"/>
    </xf>
    <xf numFmtId="0" fontId="34" fillId="0" borderId="15" xfId="110" applyNumberFormat="1" applyFill="1" applyBorder="1" applyAlignment="1">
      <alignment vertical="top"/>
    </xf>
    <xf numFmtId="0" fontId="34" fillId="0" borderId="14" xfId="110" applyNumberFormat="1" applyFill="1" applyBorder="1"/>
    <xf numFmtId="0" fontId="34" fillId="0" borderId="14" xfId="110" applyNumberFormat="1" applyFill="1" applyBorder="1" applyAlignment="1">
      <alignment horizontal="center"/>
    </xf>
    <xf numFmtId="3" fontId="34" fillId="0" borderId="14" xfId="110" applyNumberFormat="1" applyFill="1" applyBorder="1"/>
    <xf numFmtId="7" fontId="34" fillId="0" borderId="14" xfId="110" applyNumberFormat="1" applyFill="1" applyBorder="1" applyAlignment="1">
      <alignment horizontal="right"/>
    </xf>
    <xf numFmtId="0" fontId="34" fillId="0" borderId="30" xfId="110" applyNumberFormat="1" applyFill="1" applyBorder="1" applyAlignment="1">
      <alignment horizontal="right"/>
    </xf>
    <xf numFmtId="0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horizontal="center"/>
    </xf>
    <xf numFmtId="3" fontId="34" fillId="0" borderId="0" xfId="110" applyNumberFormat="1" applyFill="1"/>
    <xf numFmtId="0" fontId="39" fillId="0" borderId="3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19" fillId="25" borderId="16" xfId="0" applyFont="1" applyFill="1" applyBorder="1" applyAlignment="1">
      <alignment horizontal="center" vertical="center" wrapText="1"/>
    </xf>
    <xf numFmtId="7" fontId="19" fillId="0" borderId="34" xfId="0" applyNumberFormat="1" applyFont="1" applyBorder="1" applyAlignment="1">
      <alignment horizontal="right" vertical="center"/>
    </xf>
    <xf numFmtId="0" fontId="19" fillId="0" borderId="16" xfId="0" applyFont="1" applyBorder="1" applyAlignment="1">
      <alignment vertical="center" wrapText="1"/>
    </xf>
    <xf numFmtId="7" fontId="19" fillId="0" borderId="35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 wrapText="1"/>
    </xf>
    <xf numFmtId="0" fontId="19" fillId="25" borderId="16" xfId="0" applyFont="1" applyFill="1" applyBorder="1" applyAlignment="1">
      <alignment vertical="center" wrapText="1"/>
    </xf>
    <xf numFmtId="7" fontId="19" fillId="25" borderId="35" xfId="0" applyNumberFormat="1" applyFont="1" applyFill="1" applyBorder="1" applyAlignment="1">
      <alignment horizontal="right" vertical="center"/>
    </xf>
    <xf numFmtId="0" fontId="19" fillId="25" borderId="16" xfId="0" applyFont="1" applyFill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7" fontId="33" fillId="0" borderId="41" xfId="0" applyNumberFormat="1" applyFont="1" applyBorder="1" applyAlignment="1">
      <alignment horizontal="right" vertical="center"/>
    </xf>
    <xf numFmtId="7" fontId="19" fillId="0" borderId="42" xfId="0" applyNumberFormat="1" applyFont="1" applyBorder="1" applyAlignment="1">
      <alignment horizontal="right" vertical="center"/>
    </xf>
    <xf numFmtId="0" fontId="19" fillId="0" borderId="0" xfId="110" applyNumberFormat="1" applyFont="1" applyFill="1"/>
    <xf numFmtId="7" fontId="19" fillId="0" borderId="34" xfId="0" applyNumberFormat="1" applyFont="1" applyBorder="1" applyAlignment="1" applyProtection="1">
      <alignment horizontal="right" vertical="center"/>
      <protection locked="0"/>
    </xf>
    <xf numFmtId="7" fontId="19" fillId="0" borderId="26" xfId="0" applyNumberFormat="1" applyFont="1" applyBorder="1" applyAlignment="1" applyProtection="1">
      <alignment horizontal="right" vertical="center"/>
      <protection locked="0"/>
    </xf>
    <xf numFmtId="0" fontId="34" fillId="0" borderId="17" xfId="110" applyNumberFormat="1" applyFill="1" applyBorder="1" applyAlignment="1"/>
    <xf numFmtId="0" fontId="34" fillId="0" borderId="18" xfId="110" applyNumberFormat="1" applyFill="1" applyBorder="1" applyAlignment="1"/>
    <xf numFmtId="7" fontId="34" fillId="0" borderId="27" xfId="110" applyNumberFormat="1" applyFill="1" applyBorder="1" applyAlignment="1">
      <alignment horizontal="center"/>
    </xf>
    <xf numFmtId="0" fontId="34" fillId="0" borderId="28" xfId="110" applyNumberFormat="1" applyFill="1" applyBorder="1" applyAlignment="1"/>
    <xf numFmtId="1" fontId="40" fillId="0" borderId="32" xfId="0" applyNumberFormat="1" applyFont="1" applyBorder="1" applyAlignment="1">
      <alignment horizontal="left" vertical="center" wrapText="1"/>
    </xf>
    <xf numFmtId="1" fontId="40" fillId="0" borderId="27" xfId="0" applyNumberFormat="1" applyFont="1" applyBorder="1" applyAlignment="1">
      <alignment horizontal="left" vertical="center" wrapText="1"/>
    </xf>
    <xf numFmtId="1" fontId="40" fillId="0" borderId="33" xfId="0" applyNumberFormat="1" applyFont="1" applyBorder="1" applyAlignment="1">
      <alignment horizontal="left" vertical="center" wrapText="1"/>
    </xf>
    <xf numFmtId="1" fontId="40" fillId="0" borderId="38" xfId="0" applyNumberFormat="1" applyFont="1" applyBorder="1" applyAlignment="1">
      <alignment horizontal="left" vertical="center" wrapText="1"/>
    </xf>
    <xf numFmtId="1" fontId="40" fillId="0" borderId="39" xfId="0" applyNumberFormat="1" applyFont="1" applyBorder="1" applyAlignment="1">
      <alignment horizontal="left" vertical="center" wrapText="1"/>
    </xf>
    <xf numFmtId="1" fontId="40" fillId="0" borderId="40" xfId="0" applyNumberFormat="1" applyFont="1" applyBorder="1" applyAlignment="1">
      <alignment horizontal="left" vertical="center" wrapText="1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5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9"/>
  <sheetViews>
    <sheetView showZeros="0" tabSelected="1" showOutlineSymbols="0" view="pageBreakPreview" topLeftCell="B1" zoomScale="75" zoomScaleNormal="100" zoomScaleSheetLayoutView="75" workbookViewId="0">
      <selection activeCell="G10" sqref="G10"/>
    </sheetView>
  </sheetViews>
  <sheetFormatPr defaultColWidth="13.5703125" defaultRowHeight="15" x14ac:dyDescent="0.2"/>
  <cols>
    <col min="1" max="1" width="14.42578125" style="46" hidden="1" customWidth="1"/>
    <col min="2" max="2" width="11.28515625" style="11" customWidth="1"/>
    <col min="3" max="3" width="47.28515625" style="5" customWidth="1"/>
    <col min="4" max="4" width="16.42578125" style="47" customWidth="1"/>
    <col min="5" max="5" width="11.5703125" style="5" customWidth="1"/>
    <col min="6" max="6" width="15.140625" style="48" customWidth="1"/>
    <col min="7" max="7" width="15.140625" style="46" customWidth="1"/>
    <col min="8" max="8" width="21.5703125" style="46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2</v>
      </c>
      <c r="C1" s="3"/>
      <c r="D1" s="3"/>
      <c r="E1" s="3"/>
      <c r="F1" s="4"/>
      <c r="G1" s="1"/>
      <c r="H1" s="3"/>
    </row>
    <row r="2" spans="1:10" x14ac:dyDescent="0.2">
      <c r="A2" s="6"/>
      <c r="B2" s="7" t="s">
        <v>3</v>
      </c>
      <c r="C2" s="8"/>
      <c r="D2" s="8"/>
      <c r="E2" s="8"/>
      <c r="F2" s="9"/>
      <c r="G2" s="6"/>
      <c r="H2" s="8"/>
    </row>
    <row r="3" spans="1:10" x14ac:dyDescent="0.2">
      <c r="A3" s="10"/>
      <c r="B3" s="11" t="s">
        <v>1</v>
      </c>
      <c r="C3" s="12"/>
      <c r="D3" s="12"/>
      <c r="E3" s="12"/>
      <c r="F3" s="13"/>
      <c r="G3" s="14"/>
      <c r="H3" s="15"/>
    </row>
    <row r="4" spans="1:10" x14ac:dyDescent="0.2">
      <c r="A4" s="16" t="s">
        <v>4</v>
      </c>
      <c r="B4" s="17" t="s">
        <v>5</v>
      </c>
      <c r="C4" s="18" t="s">
        <v>6</v>
      </c>
      <c r="D4" s="19" t="s">
        <v>7</v>
      </c>
      <c r="E4" s="20" t="s">
        <v>8</v>
      </c>
      <c r="F4" s="21" t="s">
        <v>9</v>
      </c>
      <c r="G4" s="22" t="s">
        <v>10</v>
      </c>
      <c r="H4" s="20" t="s">
        <v>11</v>
      </c>
    </row>
    <row r="5" spans="1:10" ht="15.75" thickBot="1" x14ac:dyDescent="0.25">
      <c r="A5" s="23"/>
      <c r="B5" s="24"/>
      <c r="C5" s="25"/>
      <c r="D5" s="26" t="s">
        <v>12</v>
      </c>
      <c r="E5" s="27"/>
      <c r="F5" s="28" t="s">
        <v>13</v>
      </c>
      <c r="G5" s="29"/>
      <c r="H5" s="30"/>
    </row>
    <row r="6" spans="1:10" ht="36" customHeight="1" thickTop="1" x14ac:dyDescent="0.2">
      <c r="A6" s="32" t="s">
        <v>14</v>
      </c>
      <c r="B6" s="49" t="s">
        <v>36</v>
      </c>
      <c r="C6" s="74" t="s">
        <v>37</v>
      </c>
      <c r="D6" s="75"/>
      <c r="E6" s="75"/>
      <c r="F6" s="75"/>
      <c r="G6" s="75"/>
      <c r="H6" s="76"/>
      <c r="I6" s="33"/>
      <c r="J6" s="34"/>
    </row>
    <row r="7" spans="1:10" ht="36" customHeight="1" x14ac:dyDescent="0.2">
      <c r="A7" s="32"/>
      <c r="B7" s="50"/>
      <c r="C7" s="51" t="s">
        <v>38</v>
      </c>
      <c r="D7" s="64"/>
      <c r="E7" s="50"/>
      <c r="F7" s="52"/>
      <c r="G7" s="68"/>
      <c r="H7" s="53">
        <f>F7*G7</f>
        <v>0</v>
      </c>
      <c r="I7" s="33"/>
      <c r="J7" s="34"/>
    </row>
    <row r="8" spans="1:10" ht="36" customHeight="1" x14ac:dyDescent="0.2">
      <c r="A8" s="35" t="s">
        <v>16</v>
      </c>
      <c r="B8" s="50" t="s">
        <v>39</v>
      </c>
      <c r="C8" s="54" t="s">
        <v>40</v>
      </c>
      <c r="D8" s="64" t="s">
        <v>124</v>
      </c>
      <c r="E8" s="50" t="s">
        <v>41</v>
      </c>
      <c r="F8" s="52">
        <v>1</v>
      </c>
      <c r="G8" s="69"/>
      <c r="H8" s="55">
        <f>F8*G8</f>
        <v>0</v>
      </c>
      <c r="I8" s="33"/>
      <c r="J8" s="34"/>
    </row>
    <row r="9" spans="1:10" ht="36" customHeight="1" x14ac:dyDescent="0.2">
      <c r="A9" s="35" t="s">
        <v>17</v>
      </c>
      <c r="B9" s="50" t="s">
        <v>42</v>
      </c>
      <c r="C9" s="54" t="s">
        <v>43</v>
      </c>
      <c r="D9" s="64" t="s">
        <v>125</v>
      </c>
      <c r="E9" s="50" t="s">
        <v>44</v>
      </c>
      <c r="F9" s="52">
        <v>60</v>
      </c>
      <c r="G9" s="69"/>
      <c r="H9" s="55">
        <f>F9*G9</f>
        <v>0</v>
      </c>
    </row>
    <row r="10" spans="1:10" ht="36" customHeight="1" x14ac:dyDescent="0.2">
      <c r="A10" s="32" t="s">
        <v>18</v>
      </c>
      <c r="B10" s="50" t="s">
        <v>45</v>
      </c>
      <c r="C10" s="54" t="s">
        <v>46</v>
      </c>
      <c r="D10" s="64" t="s">
        <v>126</v>
      </c>
      <c r="E10" s="50" t="s">
        <v>47</v>
      </c>
      <c r="F10" s="52">
        <v>1100</v>
      </c>
      <c r="G10" s="69"/>
      <c r="H10" s="55">
        <f>F10*G10</f>
        <v>0</v>
      </c>
    </row>
    <row r="11" spans="1:10" ht="36" customHeight="1" x14ac:dyDescent="0.2">
      <c r="A11" s="35" t="s">
        <v>19</v>
      </c>
      <c r="B11" s="56" t="s">
        <v>48</v>
      </c>
      <c r="C11" s="54" t="s">
        <v>49</v>
      </c>
      <c r="D11" s="64" t="s">
        <v>127</v>
      </c>
      <c r="E11" s="50"/>
      <c r="F11" s="50"/>
      <c r="G11" s="69"/>
      <c r="H11" s="55"/>
    </row>
    <row r="12" spans="1:10" ht="36" customHeight="1" x14ac:dyDescent="0.2">
      <c r="A12" s="35" t="s">
        <v>20</v>
      </c>
      <c r="B12" s="50"/>
      <c r="C12" s="54" t="s">
        <v>51</v>
      </c>
      <c r="D12" s="64"/>
      <c r="E12" s="50" t="s">
        <v>0</v>
      </c>
      <c r="F12" s="50">
        <v>2</v>
      </c>
      <c r="G12" s="69"/>
      <c r="H12" s="55">
        <f>F12*G12</f>
        <v>0</v>
      </c>
    </row>
    <row r="13" spans="1:10" ht="36" customHeight="1" x14ac:dyDescent="0.2">
      <c r="A13" s="36" t="s">
        <v>21</v>
      </c>
      <c r="B13" s="50"/>
      <c r="C13" s="54" t="s">
        <v>128</v>
      </c>
      <c r="D13" s="64"/>
      <c r="E13" s="50" t="s">
        <v>0</v>
      </c>
      <c r="F13" s="50">
        <v>3</v>
      </c>
      <c r="G13" s="69"/>
      <c r="H13" s="55">
        <f>F13*G13</f>
        <v>0</v>
      </c>
      <c r="I13" s="33"/>
      <c r="J13" s="34"/>
    </row>
    <row r="14" spans="1:10" ht="36" customHeight="1" x14ac:dyDescent="0.2">
      <c r="A14" s="36" t="s">
        <v>22</v>
      </c>
      <c r="B14" s="50" t="s">
        <v>52</v>
      </c>
      <c r="C14" s="54" t="s">
        <v>53</v>
      </c>
      <c r="D14" s="64" t="s">
        <v>50</v>
      </c>
      <c r="E14" s="50" t="s">
        <v>47</v>
      </c>
      <c r="F14" s="50">
        <v>300</v>
      </c>
      <c r="G14" s="69"/>
      <c r="H14" s="55">
        <f>F14*G14</f>
        <v>0</v>
      </c>
    </row>
    <row r="15" spans="1:10" ht="36" customHeight="1" x14ac:dyDescent="0.2">
      <c r="A15" s="36" t="s">
        <v>23</v>
      </c>
      <c r="B15" s="50" t="s">
        <v>54</v>
      </c>
      <c r="C15" s="54" t="s">
        <v>34</v>
      </c>
      <c r="D15" s="64" t="s">
        <v>55</v>
      </c>
      <c r="E15" s="50"/>
      <c r="F15" s="50"/>
      <c r="G15" s="69"/>
      <c r="H15" s="55">
        <f>F15*G15</f>
        <v>0</v>
      </c>
    </row>
    <row r="16" spans="1:10" ht="36" customHeight="1" x14ac:dyDescent="0.2">
      <c r="A16" s="36"/>
      <c r="B16" s="50"/>
      <c r="C16" s="54" t="s">
        <v>56</v>
      </c>
      <c r="D16" s="64"/>
      <c r="E16" s="50" t="s">
        <v>47</v>
      </c>
      <c r="F16" s="50">
        <v>1100</v>
      </c>
      <c r="G16" s="69"/>
      <c r="H16" s="55">
        <f>F16*G16</f>
        <v>0</v>
      </c>
    </row>
    <row r="17" spans="1:8" ht="36" customHeight="1" x14ac:dyDescent="0.2">
      <c r="A17" s="37"/>
      <c r="B17" s="50"/>
      <c r="C17" s="51" t="s">
        <v>57</v>
      </c>
      <c r="D17" s="64"/>
      <c r="E17" s="50"/>
      <c r="F17" s="50"/>
      <c r="G17" s="69"/>
      <c r="H17" s="55"/>
    </row>
    <row r="18" spans="1:8" ht="36" customHeight="1" x14ac:dyDescent="0.2">
      <c r="A18" s="32" t="s">
        <v>24</v>
      </c>
      <c r="B18" s="50" t="s">
        <v>58</v>
      </c>
      <c r="C18" s="54" t="s">
        <v>59</v>
      </c>
      <c r="D18" s="64" t="s">
        <v>60</v>
      </c>
      <c r="E18" s="50"/>
      <c r="F18" s="50"/>
      <c r="G18" s="69"/>
      <c r="H18" s="55">
        <f t="shared" ref="H18:H56" si="0">F18*G18</f>
        <v>0</v>
      </c>
    </row>
    <row r="19" spans="1:8" ht="36" customHeight="1" x14ac:dyDescent="0.2">
      <c r="A19" s="32" t="s">
        <v>25</v>
      </c>
      <c r="B19" s="50"/>
      <c r="C19" s="54" t="s">
        <v>61</v>
      </c>
      <c r="D19" s="64"/>
      <c r="E19" s="50" t="s">
        <v>44</v>
      </c>
      <c r="F19" s="50">
        <v>13.2</v>
      </c>
      <c r="G19" s="69"/>
      <c r="H19" s="55">
        <f t="shared" si="0"/>
        <v>0</v>
      </c>
    </row>
    <row r="20" spans="1:8" ht="36" customHeight="1" x14ac:dyDescent="0.2">
      <c r="A20" s="38" t="s">
        <v>26</v>
      </c>
      <c r="B20" s="50" t="s">
        <v>62</v>
      </c>
      <c r="C20" s="54" t="s">
        <v>63</v>
      </c>
      <c r="D20" s="64" t="s">
        <v>60</v>
      </c>
      <c r="E20" s="50"/>
      <c r="F20" s="50"/>
      <c r="G20" s="69"/>
      <c r="H20" s="55">
        <f t="shared" si="0"/>
        <v>0</v>
      </c>
    </row>
    <row r="21" spans="1:8" ht="36" customHeight="1" x14ac:dyDescent="0.2">
      <c r="A21" s="38" t="s">
        <v>27</v>
      </c>
      <c r="B21" s="50"/>
      <c r="C21" s="54" t="s">
        <v>64</v>
      </c>
      <c r="D21" s="64"/>
      <c r="E21" s="50" t="s">
        <v>0</v>
      </c>
      <c r="F21" s="50">
        <v>1</v>
      </c>
      <c r="G21" s="69"/>
      <c r="H21" s="55">
        <f t="shared" si="0"/>
        <v>0</v>
      </c>
    </row>
    <row r="22" spans="1:8" ht="54" customHeight="1" x14ac:dyDescent="0.2">
      <c r="A22" s="32" t="s">
        <v>28</v>
      </c>
      <c r="B22" s="50" t="s">
        <v>65</v>
      </c>
      <c r="C22" s="54" t="s">
        <v>66</v>
      </c>
      <c r="D22" s="64" t="s">
        <v>60</v>
      </c>
      <c r="E22" s="50" t="s">
        <v>0</v>
      </c>
      <c r="F22" s="50">
        <v>1</v>
      </c>
      <c r="G22" s="69"/>
      <c r="H22" s="55">
        <f t="shared" si="0"/>
        <v>0</v>
      </c>
    </row>
    <row r="23" spans="1:8" ht="36" customHeight="1" x14ac:dyDescent="0.2">
      <c r="A23" s="32" t="s">
        <v>28</v>
      </c>
      <c r="B23" s="50" t="s">
        <v>67</v>
      </c>
      <c r="C23" s="54" t="s">
        <v>68</v>
      </c>
      <c r="D23" s="64" t="s">
        <v>129</v>
      </c>
      <c r="E23" s="50"/>
      <c r="F23" s="50"/>
      <c r="G23" s="69"/>
      <c r="H23" s="55">
        <f t="shared" si="0"/>
        <v>0</v>
      </c>
    </row>
    <row r="24" spans="1:8" ht="38.25" customHeight="1" x14ac:dyDescent="0.2">
      <c r="A24" s="32"/>
      <c r="B24" s="57" t="s">
        <v>69</v>
      </c>
      <c r="C24" s="54" t="s">
        <v>70</v>
      </c>
      <c r="D24" s="64"/>
      <c r="E24" s="50" t="s">
        <v>0</v>
      </c>
      <c r="F24" s="50">
        <v>1</v>
      </c>
      <c r="G24" s="69"/>
      <c r="H24" s="55">
        <f t="shared" si="0"/>
        <v>0</v>
      </c>
    </row>
    <row r="25" spans="1:8" ht="36" customHeight="1" x14ac:dyDescent="0.2">
      <c r="A25" s="32" t="s">
        <v>29</v>
      </c>
      <c r="B25" s="57" t="s">
        <v>71</v>
      </c>
      <c r="C25" s="54" t="s">
        <v>72</v>
      </c>
      <c r="D25" s="64"/>
      <c r="E25" s="50" t="s">
        <v>0</v>
      </c>
      <c r="F25" s="50">
        <v>1</v>
      </c>
      <c r="G25" s="69"/>
      <c r="H25" s="55">
        <f t="shared" si="0"/>
        <v>0</v>
      </c>
    </row>
    <row r="26" spans="1:8" ht="40.5" customHeight="1" x14ac:dyDescent="0.2">
      <c r="A26" s="32" t="s">
        <v>30</v>
      </c>
      <c r="B26" s="50" t="s">
        <v>73</v>
      </c>
      <c r="C26" s="54" t="s">
        <v>74</v>
      </c>
      <c r="D26" s="64" t="s">
        <v>75</v>
      </c>
      <c r="E26" s="50" t="s">
        <v>44</v>
      </c>
      <c r="F26" s="50">
        <v>10</v>
      </c>
      <c r="G26" s="69"/>
      <c r="H26" s="55">
        <f t="shared" si="0"/>
        <v>0</v>
      </c>
    </row>
    <row r="27" spans="1:8" ht="30.75" customHeight="1" x14ac:dyDescent="0.2">
      <c r="A27" s="32" t="s">
        <v>31</v>
      </c>
      <c r="B27" s="50" t="s">
        <v>76</v>
      </c>
      <c r="C27" s="54" t="s">
        <v>77</v>
      </c>
      <c r="D27" s="64" t="s">
        <v>129</v>
      </c>
      <c r="E27" s="50" t="s">
        <v>41</v>
      </c>
      <c r="F27" s="50">
        <v>1</v>
      </c>
      <c r="G27" s="69"/>
      <c r="H27" s="55">
        <f t="shared" si="0"/>
        <v>0</v>
      </c>
    </row>
    <row r="28" spans="1:8" ht="39" customHeight="1" x14ac:dyDescent="0.2">
      <c r="A28" s="32"/>
      <c r="B28" s="50" t="s">
        <v>78</v>
      </c>
      <c r="C28" s="54" t="s">
        <v>138</v>
      </c>
      <c r="D28" s="64" t="s">
        <v>60</v>
      </c>
      <c r="E28" s="50" t="s">
        <v>47</v>
      </c>
      <c r="F28" s="50">
        <v>9</v>
      </c>
      <c r="G28" s="69"/>
      <c r="H28" s="55">
        <f t="shared" si="0"/>
        <v>0</v>
      </c>
    </row>
    <row r="29" spans="1:8" ht="30" customHeight="1" x14ac:dyDescent="0.2">
      <c r="A29" s="32" t="s">
        <v>32</v>
      </c>
      <c r="B29" s="50" t="s">
        <v>82</v>
      </c>
      <c r="C29" s="54" t="s">
        <v>79</v>
      </c>
      <c r="D29" s="64" t="s">
        <v>50</v>
      </c>
      <c r="E29" s="50"/>
      <c r="F29" s="50"/>
      <c r="G29" s="69"/>
      <c r="H29" s="55">
        <f t="shared" si="0"/>
        <v>0</v>
      </c>
    </row>
    <row r="30" spans="1:8" ht="36" customHeight="1" x14ac:dyDescent="0.2">
      <c r="A30" s="32"/>
      <c r="B30" s="57" t="s">
        <v>69</v>
      </c>
      <c r="C30" s="54" t="s">
        <v>80</v>
      </c>
      <c r="D30" s="64"/>
      <c r="E30" s="50" t="s">
        <v>44</v>
      </c>
      <c r="F30" s="50">
        <v>13.2</v>
      </c>
      <c r="G30" s="69"/>
      <c r="H30" s="55">
        <f t="shared" si="0"/>
        <v>0</v>
      </c>
    </row>
    <row r="31" spans="1:8" ht="42.75" customHeight="1" x14ac:dyDescent="0.2">
      <c r="A31" s="32"/>
      <c r="B31" s="50"/>
      <c r="C31" s="51" t="s">
        <v>81</v>
      </c>
      <c r="D31" s="50"/>
      <c r="E31" s="50"/>
      <c r="F31" s="50"/>
      <c r="G31" s="69"/>
      <c r="H31" s="55">
        <f t="shared" si="0"/>
        <v>0</v>
      </c>
    </row>
    <row r="32" spans="1:8" ht="32.25" customHeight="1" x14ac:dyDescent="0.2">
      <c r="A32" s="32" t="s">
        <v>33</v>
      </c>
      <c r="B32" s="52" t="s">
        <v>87</v>
      </c>
      <c r="C32" s="58" t="s">
        <v>83</v>
      </c>
      <c r="D32" s="52" t="s">
        <v>130</v>
      </c>
      <c r="E32" s="52"/>
      <c r="F32" s="52"/>
      <c r="G32" s="69"/>
      <c r="H32" s="59">
        <f t="shared" si="0"/>
        <v>0</v>
      </c>
    </row>
    <row r="33" spans="1:9" ht="30" customHeight="1" x14ac:dyDescent="0.2">
      <c r="A33" s="32"/>
      <c r="B33" s="60" t="s">
        <v>69</v>
      </c>
      <c r="C33" s="58" t="s">
        <v>84</v>
      </c>
      <c r="D33" s="52"/>
      <c r="E33" s="52" t="s">
        <v>85</v>
      </c>
      <c r="F33" s="52">
        <v>450</v>
      </c>
      <c r="G33" s="69"/>
      <c r="H33" s="59">
        <f t="shared" si="0"/>
        <v>0</v>
      </c>
    </row>
    <row r="34" spans="1:9" ht="29.25" customHeight="1" x14ac:dyDescent="0.2">
      <c r="A34" s="32"/>
      <c r="B34" s="60" t="s">
        <v>71</v>
      </c>
      <c r="C34" s="58" t="s">
        <v>86</v>
      </c>
      <c r="D34" s="52"/>
      <c r="E34" s="52" t="s">
        <v>137</v>
      </c>
      <c r="F34" s="52">
        <v>900</v>
      </c>
      <c r="G34" s="69"/>
      <c r="H34" s="59">
        <f t="shared" si="0"/>
        <v>0</v>
      </c>
    </row>
    <row r="35" spans="1:9" ht="29.25" customHeight="1" x14ac:dyDescent="0.2">
      <c r="A35" s="32"/>
      <c r="B35" s="60" t="s">
        <v>135</v>
      </c>
      <c r="C35" s="58" t="s">
        <v>136</v>
      </c>
      <c r="D35" s="52"/>
      <c r="E35" s="52" t="s">
        <v>85</v>
      </c>
      <c r="F35" s="52">
        <v>70</v>
      </c>
      <c r="G35" s="69"/>
      <c r="H35" s="59">
        <f t="shared" si="0"/>
        <v>0</v>
      </c>
    </row>
    <row r="36" spans="1:9" ht="30" customHeight="1" x14ac:dyDescent="0.2">
      <c r="A36" s="32"/>
      <c r="B36" s="50" t="s">
        <v>90</v>
      </c>
      <c r="C36" s="54" t="s">
        <v>88</v>
      </c>
      <c r="D36" s="50" t="s">
        <v>131</v>
      </c>
      <c r="E36" s="50" t="s">
        <v>85</v>
      </c>
      <c r="F36" s="50">
        <v>800</v>
      </c>
      <c r="G36" s="69"/>
      <c r="H36" s="55">
        <f t="shared" si="0"/>
        <v>0</v>
      </c>
      <c r="I36" s="67"/>
    </row>
    <row r="37" spans="1:9" ht="30.75" customHeight="1" x14ac:dyDescent="0.2">
      <c r="A37" s="32"/>
      <c r="B37" s="50" t="s">
        <v>92</v>
      </c>
      <c r="C37" s="54" t="s">
        <v>91</v>
      </c>
      <c r="D37" s="50" t="s">
        <v>131</v>
      </c>
      <c r="E37" s="50" t="s">
        <v>44</v>
      </c>
      <c r="F37" s="50">
        <v>70</v>
      </c>
      <c r="G37" s="69"/>
      <c r="H37" s="55">
        <f t="shared" si="0"/>
        <v>0</v>
      </c>
    </row>
    <row r="38" spans="1:9" ht="30.75" customHeight="1" x14ac:dyDescent="0.2">
      <c r="A38" s="32"/>
      <c r="B38" s="52" t="s">
        <v>94</v>
      </c>
      <c r="C38" s="58" t="s">
        <v>93</v>
      </c>
      <c r="D38" s="52" t="s">
        <v>89</v>
      </c>
      <c r="E38" s="52" t="s">
        <v>47</v>
      </c>
      <c r="F38" s="52">
        <v>260</v>
      </c>
      <c r="G38" s="69"/>
      <c r="H38" s="59">
        <f t="shared" si="0"/>
        <v>0</v>
      </c>
    </row>
    <row r="39" spans="1:9" ht="33" customHeight="1" x14ac:dyDescent="0.2">
      <c r="A39" s="32"/>
      <c r="B39" s="52" t="s">
        <v>96</v>
      </c>
      <c r="C39" s="58" t="s">
        <v>95</v>
      </c>
      <c r="D39" s="52" t="s">
        <v>15</v>
      </c>
      <c r="E39" s="52" t="s">
        <v>137</v>
      </c>
      <c r="F39" s="52">
        <v>220</v>
      </c>
      <c r="G39" s="69"/>
      <c r="H39" s="59">
        <f>F39*G39</f>
        <v>0</v>
      </c>
    </row>
    <row r="40" spans="1:9" ht="25.5" customHeight="1" x14ac:dyDescent="0.2">
      <c r="A40" s="32"/>
      <c r="B40" s="52" t="s">
        <v>102</v>
      </c>
      <c r="C40" s="58" t="s">
        <v>97</v>
      </c>
      <c r="D40" s="52" t="s">
        <v>15</v>
      </c>
      <c r="E40" s="52"/>
      <c r="F40" s="52"/>
      <c r="G40" s="69"/>
      <c r="H40" s="59"/>
    </row>
    <row r="41" spans="1:9" ht="25.5" customHeight="1" x14ac:dyDescent="0.2">
      <c r="A41" s="32"/>
      <c r="B41" s="60" t="s">
        <v>69</v>
      </c>
      <c r="C41" s="58" t="s">
        <v>98</v>
      </c>
      <c r="D41" s="52"/>
      <c r="E41" s="52" t="s">
        <v>85</v>
      </c>
      <c r="F41" s="52">
        <v>110</v>
      </c>
      <c r="G41" s="69"/>
      <c r="H41" s="59">
        <f>F41*G41</f>
        <v>0</v>
      </c>
    </row>
    <row r="42" spans="1:9" ht="30" customHeight="1" x14ac:dyDescent="0.2">
      <c r="A42" s="32"/>
      <c r="B42" s="60" t="s">
        <v>71</v>
      </c>
      <c r="C42" s="58" t="s">
        <v>99</v>
      </c>
      <c r="D42" s="52"/>
      <c r="E42" s="52" t="s">
        <v>137</v>
      </c>
      <c r="F42" s="52">
        <v>240</v>
      </c>
      <c r="G42" s="69"/>
      <c r="H42" s="59">
        <f t="shared" si="0"/>
        <v>0</v>
      </c>
    </row>
    <row r="43" spans="1:9" ht="27.75" customHeight="1" x14ac:dyDescent="0.2">
      <c r="A43" s="32"/>
      <c r="B43" s="50"/>
      <c r="C43" s="51" t="s">
        <v>100</v>
      </c>
      <c r="D43" s="64"/>
      <c r="E43" s="50"/>
      <c r="F43" s="52"/>
      <c r="G43" s="69"/>
      <c r="H43" s="55">
        <f t="shared" si="0"/>
        <v>0</v>
      </c>
    </row>
    <row r="44" spans="1:9" ht="30.75" customHeight="1" x14ac:dyDescent="0.2">
      <c r="A44" s="32"/>
      <c r="B44" s="50" t="s">
        <v>104</v>
      </c>
      <c r="C44" s="54" t="s">
        <v>101</v>
      </c>
      <c r="D44" s="50" t="s">
        <v>132</v>
      </c>
      <c r="E44" s="50" t="s">
        <v>85</v>
      </c>
      <c r="F44" s="50">
        <v>50</v>
      </c>
      <c r="G44" s="69"/>
      <c r="H44" s="55">
        <f t="shared" si="0"/>
        <v>0</v>
      </c>
    </row>
    <row r="45" spans="1:9" ht="30" customHeight="1" x14ac:dyDescent="0.2">
      <c r="A45" s="32"/>
      <c r="B45" s="50" t="s">
        <v>107</v>
      </c>
      <c r="C45" s="54" t="s">
        <v>103</v>
      </c>
      <c r="D45" s="50" t="s">
        <v>132</v>
      </c>
      <c r="E45" s="50" t="s">
        <v>47</v>
      </c>
      <c r="F45" s="50">
        <v>155</v>
      </c>
      <c r="G45" s="69"/>
      <c r="H45" s="55">
        <f t="shared" si="0"/>
        <v>0</v>
      </c>
    </row>
    <row r="46" spans="1:9" ht="36" customHeight="1" x14ac:dyDescent="0.2">
      <c r="A46" s="32"/>
      <c r="B46" s="50" t="s">
        <v>108</v>
      </c>
      <c r="C46" s="54" t="s">
        <v>105</v>
      </c>
      <c r="D46" s="50" t="s">
        <v>132</v>
      </c>
      <c r="E46" s="50"/>
      <c r="F46" s="50"/>
      <c r="G46" s="69"/>
      <c r="H46" s="55">
        <f t="shared" si="0"/>
        <v>0</v>
      </c>
    </row>
    <row r="47" spans="1:9" ht="30" customHeight="1" x14ac:dyDescent="0.2">
      <c r="A47" s="32"/>
      <c r="B47" s="57" t="s">
        <v>69</v>
      </c>
      <c r="C47" s="54" t="s">
        <v>106</v>
      </c>
      <c r="D47" s="50"/>
      <c r="E47" s="50" t="s">
        <v>137</v>
      </c>
      <c r="F47" s="50">
        <v>55</v>
      </c>
      <c r="G47" s="69"/>
      <c r="H47" s="55">
        <f t="shared" si="0"/>
        <v>0</v>
      </c>
    </row>
    <row r="48" spans="1:9" ht="54" customHeight="1" x14ac:dyDescent="0.2">
      <c r="A48" s="32"/>
      <c r="B48" s="50" t="s">
        <v>110</v>
      </c>
      <c r="C48" s="54" t="s">
        <v>123</v>
      </c>
      <c r="D48" s="50" t="s">
        <v>132</v>
      </c>
      <c r="E48" s="50" t="s">
        <v>85</v>
      </c>
      <c r="F48" s="50">
        <v>20</v>
      </c>
      <c r="G48" s="69"/>
      <c r="H48" s="55">
        <f t="shared" si="0"/>
        <v>0</v>
      </c>
    </row>
    <row r="49" spans="1:8" ht="36" customHeight="1" x14ac:dyDescent="0.2">
      <c r="A49" s="32"/>
      <c r="B49" s="50" t="s">
        <v>112</v>
      </c>
      <c r="C49" s="54" t="s">
        <v>109</v>
      </c>
      <c r="D49" s="50" t="s">
        <v>132</v>
      </c>
      <c r="E49" s="50" t="s">
        <v>47</v>
      </c>
      <c r="F49" s="50">
        <v>155</v>
      </c>
      <c r="G49" s="69"/>
      <c r="H49" s="55">
        <f t="shared" si="0"/>
        <v>0</v>
      </c>
    </row>
    <row r="50" spans="1:8" ht="26.25" customHeight="1" x14ac:dyDescent="0.2">
      <c r="A50" s="32"/>
      <c r="B50" s="50" t="s">
        <v>114</v>
      </c>
      <c r="C50" s="54" t="s">
        <v>111</v>
      </c>
      <c r="D50" s="50" t="s">
        <v>132</v>
      </c>
      <c r="E50" s="50" t="s">
        <v>47</v>
      </c>
      <c r="F50" s="50">
        <v>155</v>
      </c>
      <c r="G50" s="69"/>
      <c r="H50" s="55">
        <f t="shared" si="0"/>
        <v>0</v>
      </c>
    </row>
    <row r="51" spans="1:8" ht="29.25" customHeight="1" x14ac:dyDescent="0.2">
      <c r="A51" s="32"/>
      <c r="B51" s="50" t="s">
        <v>117</v>
      </c>
      <c r="C51" s="54" t="s">
        <v>113</v>
      </c>
      <c r="D51" s="50" t="s">
        <v>134</v>
      </c>
      <c r="E51" s="50" t="s">
        <v>47</v>
      </c>
      <c r="F51" s="50">
        <v>155</v>
      </c>
      <c r="G51" s="69"/>
      <c r="H51" s="55">
        <f t="shared" si="0"/>
        <v>0</v>
      </c>
    </row>
    <row r="52" spans="1:8" ht="29.25" customHeight="1" x14ac:dyDescent="0.2">
      <c r="A52" s="32"/>
      <c r="B52" s="50" t="s">
        <v>119</v>
      </c>
      <c r="C52" s="61" t="s">
        <v>115</v>
      </c>
      <c r="D52" s="50" t="s">
        <v>132</v>
      </c>
      <c r="E52" s="56"/>
      <c r="F52" s="62"/>
      <c r="G52" s="69"/>
      <c r="H52" s="55">
        <f t="shared" si="0"/>
        <v>0</v>
      </c>
    </row>
    <row r="53" spans="1:8" ht="29.25" customHeight="1" x14ac:dyDescent="0.2">
      <c r="A53" s="32"/>
      <c r="B53" s="57" t="s">
        <v>69</v>
      </c>
      <c r="C53" s="54" t="s">
        <v>116</v>
      </c>
      <c r="D53" s="50"/>
      <c r="E53" s="50" t="s">
        <v>47</v>
      </c>
      <c r="F53" s="50">
        <v>120</v>
      </c>
      <c r="G53" s="69"/>
      <c r="H53" s="55">
        <f t="shared" si="0"/>
        <v>0</v>
      </c>
    </row>
    <row r="54" spans="1:8" ht="36" customHeight="1" x14ac:dyDescent="0.2">
      <c r="A54" s="32"/>
      <c r="B54" s="50" t="s">
        <v>139</v>
      </c>
      <c r="C54" s="54" t="s">
        <v>118</v>
      </c>
      <c r="D54" s="50" t="s">
        <v>132</v>
      </c>
      <c r="E54" s="50" t="s">
        <v>47</v>
      </c>
      <c r="F54" s="50">
        <v>155</v>
      </c>
      <c r="G54" s="69"/>
      <c r="H54" s="55">
        <f t="shared" si="0"/>
        <v>0</v>
      </c>
    </row>
    <row r="55" spans="1:8" ht="34.5" customHeight="1" x14ac:dyDescent="0.2">
      <c r="A55" s="32"/>
      <c r="B55" s="56" t="s">
        <v>140</v>
      </c>
      <c r="C55" s="54" t="s">
        <v>120</v>
      </c>
      <c r="D55" s="50" t="s">
        <v>133</v>
      </c>
      <c r="E55" s="50"/>
      <c r="F55" s="50"/>
      <c r="G55" s="69"/>
      <c r="H55" s="55">
        <f t="shared" si="0"/>
        <v>0</v>
      </c>
    </row>
    <row r="56" spans="1:8" ht="27.75" customHeight="1" x14ac:dyDescent="0.2">
      <c r="A56" s="32"/>
      <c r="B56" s="57" t="s">
        <v>69</v>
      </c>
      <c r="C56" s="54" t="s">
        <v>121</v>
      </c>
      <c r="D56" s="50"/>
      <c r="E56" s="50" t="s">
        <v>137</v>
      </c>
      <c r="F56" s="50">
        <v>40</v>
      </c>
      <c r="G56" s="69"/>
      <c r="H56" s="55">
        <f t="shared" si="0"/>
        <v>0</v>
      </c>
    </row>
    <row r="57" spans="1:8" ht="36" customHeight="1" thickBot="1" x14ac:dyDescent="0.25">
      <c r="A57" s="32"/>
      <c r="B57" s="63" t="str">
        <f>B6</f>
        <v>A</v>
      </c>
      <c r="C57" s="77" t="str">
        <f>C6</f>
        <v>HAMILTON AVENUE BRIDGE OUTFALL (S-MA70138632)</v>
      </c>
      <c r="D57" s="78"/>
      <c r="E57" s="78"/>
      <c r="F57" s="79"/>
      <c r="G57" s="65" t="s">
        <v>122</v>
      </c>
      <c r="H57" s="66">
        <f>SUM(H6:H56)</f>
        <v>0</v>
      </c>
    </row>
    <row r="58" spans="1:8" s="12" customFormat="1" ht="36.75" customHeight="1" thickTop="1" x14ac:dyDescent="0.2">
      <c r="A58" s="31"/>
      <c r="B58" s="70" t="s">
        <v>35</v>
      </c>
      <c r="C58" s="71"/>
      <c r="D58" s="71"/>
      <c r="E58" s="71"/>
      <c r="F58" s="71"/>
      <c r="G58" s="72">
        <f>H57</f>
        <v>0</v>
      </c>
      <c r="H58" s="73"/>
    </row>
    <row r="59" spans="1:8" ht="24.75" customHeight="1" x14ac:dyDescent="0.2">
      <c r="A59" s="39"/>
      <c r="B59" s="40"/>
      <c r="C59" s="41"/>
      <c r="D59" s="42"/>
      <c r="E59" s="41"/>
      <c r="F59" s="43"/>
      <c r="G59" s="44"/>
      <c r="H59" s="45"/>
    </row>
  </sheetData>
  <sheetProtection algorithmName="SHA-512" hashValue="iTxPVqjYSz7NtgFWRsUg4GT0XcryzFQ6x/L3PMMK6MEeloWeT/2XFT5csRjGPliILBT2wUGENMrruiGWOTWJQw==" saltValue="pA/mSgpKIGkN5j54Z0U9NQ==" spinCount="100000" sheet="1" selectLockedCells="1"/>
  <mergeCells count="4">
    <mergeCell ref="B58:F58"/>
    <mergeCell ref="G58:H58"/>
    <mergeCell ref="C6:H6"/>
    <mergeCell ref="C57:F57"/>
  </mergeCells>
  <conditionalFormatting sqref="D6 D8 D29 D13">
    <cfRule type="cellIs" dxfId="57" priority="198" stopIfTrue="1" operator="equal">
      <formula>"CW 2130-R11"</formula>
    </cfRule>
    <cfRule type="cellIs" dxfId="56" priority="199" stopIfTrue="1" operator="equal">
      <formula>"CW 3120-R2"</formula>
    </cfRule>
    <cfRule type="cellIs" dxfId="55" priority="200" stopIfTrue="1" operator="equal">
      <formula>"CW 3240-R7"</formula>
    </cfRule>
  </conditionalFormatting>
  <conditionalFormatting sqref="D9">
    <cfRule type="cellIs" dxfId="54" priority="189" stopIfTrue="1" operator="equal">
      <formula>"CW 2130-R11"</formula>
    </cfRule>
    <cfRule type="cellIs" dxfId="53" priority="190" stopIfTrue="1" operator="equal">
      <formula>"CW 3120-R2"</formula>
    </cfRule>
    <cfRule type="cellIs" dxfId="52" priority="191" stopIfTrue="1" operator="equal">
      <formula>"CW 3240-R7"</formula>
    </cfRule>
  </conditionalFormatting>
  <conditionalFormatting sqref="D10">
    <cfRule type="cellIs" dxfId="51" priority="186" stopIfTrue="1" operator="equal">
      <formula>"CW 2130-R11"</formula>
    </cfRule>
    <cfRule type="cellIs" dxfId="50" priority="187" stopIfTrue="1" operator="equal">
      <formula>"CW 3120-R2"</formula>
    </cfRule>
    <cfRule type="cellIs" dxfId="49" priority="188" stopIfTrue="1" operator="equal">
      <formula>"CW 3240-R7"</formula>
    </cfRule>
  </conditionalFormatting>
  <conditionalFormatting sqref="D11:D12">
    <cfRule type="cellIs" dxfId="48" priority="180" stopIfTrue="1" operator="equal">
      <formula>"CW 2130-R11"</formula>
    </cfRule>
    <cfRule type="cellIs" dxfId="47" priority="181" stopIfTrue="1" operator="equal">
      <formula>"CW 3120-R2"</formula>
    </cfRule>
    <cfRule type="cellIs" dxfId="46" priority="182" stopIfTrue="1" operator="equal">
      <formula>"CW 3240-R7"</formula>
    </cfRule>
  </conditionalFormatting>
  <conditionalFormatting sqref="D14">
    <cfRule type="cellIs" dxfId="45" priority="162" stopIfTrue="1" operator="equal">
      <formula>"CW 2130-R11"</formula>
    </cfRule>
    <cfRule type="cellIs" dxfId="44" priority="163" stopIfTrue="1" operator="equal">
      <formula>"CW 3120-R2"</formula>
    </cfRule>
    <cfRule type="cellIs" dxfId="43" priority="164" stopIfTrue="1" operator="equal">
      <formula>"CW 3240-R7"</formula>
    </cfRule>
  </conditionalFormatting>
  <conditionalFormatting sqref="D15">
    <cfRule type="cellIs" dxfId="42" priority="156" stopIfTrue="1" operator="equal">
      <formula>"CW 2130-R11"</formula>
    </cfRule>
    <cfRule type="cellIs" dxfId="41" priority="157" stopIfTrue="1" operator="equal">
      <formula>"CW 3120-R2"</formula>
    </cfRule>
    <cfRule type="cellIs" dxfId="40" priority="158" stopIfTrue="1" operator="equal">
      <formula>"CW 3240-R7"</formula>
    </cfRule>
  </conditionalFormatting>
  <conditionalFormatting sqref="D16">
    <cfRule type="cellIs" dxfId="39" priority="150" stopIfTrue="1" operator="equal">
      <formula>"CW 2130-R11"</formula>
    </cfRule>
    <cfRule type="cellIs" dxfId="38" priority="151" stopIfTrue="1" operator="equal">
      <formula>"CW 3120-R2"</formula>
    </cfRule>
    <cfRule type="cellIs" dxfId="37" priority="152" stopIfTrue="1" operator="equal">
      <formula>"CW 3240-R7"</formula>
    </cfRule>
  </conditionalFormatting>
  <conditionalFormatting sqref="D18">
    <cfRule type="cellIs" dxfId="36" priority="144" stopIfTrue="1" operator="equal">
      <formula>"CW 2130-R11"</formula>
    </cfRule>
    <cfRule type="cellIs" dxfId="35" priority="145" stopIfTrue="1" operator="equal">
      <formula>"CW 3120-R2"</formula>
    </cfRule>
    <cfRule type="cellIs" dxfId="34" priority="146" stopIfTrue="1" operator="equal">
      <formula>"CW 3240-R7"</formula>
    </cfRule>
  </conditionalFormatting>
  <conditionalFormatting sqref="D19">
    <cfRule type="cellIs" dxfId="33" priority="141" stopIfTrue="1" operator="equal">
      <formula>"CW 2130-R11"</formula>
    </cfRule>
    <cfRule type="cellIs" dxfId="32" priority="142" stopIfTrue="1" operator="equal">
      <formula>"CW 3120-R2"</formula>
    </cfRule>
    <cfRule type="cellIs" dxfId="31" priority="143" stopIfTrue="1" operator="equal">
      <formula>"CW 3240-R7"</formula>
    </cfRule>
  </conditionalFormatting>
  <conditionalFormatting sqref="D25">
    <cfRule type="cellIs" dxfId="30" priority="115" stopIfTrue="1" operator="equal">
      <formula>"CW 2130-R11"</formula>
    </cfRule>
    <cfRule type="cellIs" dxfId="29" priority="116" stopIfTrue="1" operator="equal">
      <formula>"CW 3120-R2"</formula>
    </cfRule>
    <cfRule type="cellIs" dxfId="28" priority="117" stopIfTrue="1" operator="equal">
      <formula>"CW 3240-R7"</formula>
    </cfRule>
  </conditionalFormatting>
  <conditionalFormatting sqref="D22:D23">
    <cfRule type="cellIs" dxfId="27" priority="118" stopIfTrue="1" operator="equal">
      <formula>"CW 3120-R2"</formula>
    </cfRule>
    <cfRule type="cellIs" dxfId="26" priority="119" stopIfTrue="1" operator="equal">
      <formula>"CW 3240-R7"</formula>
    </cfRule>
  </conditionalFormatting>
  <conditionalFormatting sqref="D26">
    <cfRule type="cellIs" dxfId="25" priority="104" stopIfTrue="1" operator="equal">
      <formula>"CW 3120-R2"</formula>
    </cfRule>
    <cfRule type="cellIs" dxfId="24" priority="105" stopIfTrue="1" operator="equal">
      <formula>"CW 3240-R7"</formula>
    </cfRule>
  </conditionalFormatting>
  <conditionalFormatting sqref="D27:D28">
    <cfRule type="cellIs" dxfId="23" priority="97" stopIfTrue="1" operator="equal">
      <formula>"CW 2130-R11"</formula>
    </cfRule>
    <cfRule type="cellIs" dxfId="22" priority="98" stopIfTrue="1" operator="equal">
      <formula>"CW 3120-R2"</formula>
    </cfRule>
    <cfRule type="cellIs" dxfId="21" priority="99" stopIfTrue="1" operator="equal">
      <formula>"CW 3240-R7"</formula>
    </cfRule>
  </conditionalFormatting>
  <conditionalFormatting sqref="D32:D57">
    <cfRule type="cellIs" dxfId="20" priority="88" stopIfTrue="1" operator="equal">
      <formula>"CW 2130-R11"</formula>
    </cfRule>
    <cfRule type="cellIs" dxfId="19" priority="89" stopIfTrue="1" operator="equal">
      <formula>"CW 3120-R2"</formula>
    </cfRule>
    <cfRule type="cellIs" dxfId="18" priority="90" stopIfTrue="1" operator="equal">
      <formula>"CW 3240-R7"</formula>
    </cfRule>
  </conditionalFormatting>
  <conditionalFormatting sqref="D30">
    <cfRule type="cellIs" dxfId="17" priority="82" stopIfTrue="1" operator="equal">
      <formula>"CW 2130-R11"</formula>
    </cfRule>
    <cfRule type="cellIs" dxfId="16" priority="83" stopIfTrue="1" operator="equal">
      <formula>"CW 3120-R2"</formula>
    </cfRule>
    <cfRule type="cellIs" dxfId="15" priority="84" stopIfTrue="1" operator="equal">
      <formula>"CW 3240-R7"</formula>
    </cfRule>
  </conditionalFormatting>
  <conditionalFormatting sqref="D31">
    <cfRule type="cellIs" dxfId="14" priority="79" stopIfTrue="1" operator="equal">
      <formula>"CW 2130-R11"</formula>
    </cfRule>
    <cfRule type="cellIs" dxfId="13" priority="80" stopIfTrue="1" operator="equal">
      <formula>"CW 3120-R2"</formula>
    </cfRule>
    <cfRule type="cellIs" dxfId="12" priority="81" stopIfTrue="1" operator="equal">
      <formula>"CW 3240-R7"</formula>
    </cfRule>
  </conditionalFormatting>
  <conditionalFormatting sqref="D20:D21">
    <cfRule type="cellIs" dxfId="11" priority="64" stopIfTrue="1" operator="equal">
      <formula>"CW 2130-R11"</formula>
    </cfRule>
    <cfRule type="cellIs" dxfId="10" priority="65" stopIfTrue="1" operator="equal">
      <formula>"CW 3120-R2"</formula>
    </cfRule>
    <cfRule type="cellIs" dxfId="9" priority="66" stopIfTrue="1" operator="equal">
      <formula>"CW 3240-R7"</formula>
    </cfRule>
  </conditionalFormatting>
  <conditionalFormatting sqref="D17">
    <cfRule type="cellIs" dxfId="8" priority="53" stopIfTrue="1" operator="equal">
      <formula>"CW 2130-R11"</formula>
    </cfRule>
    <cfRule type="cellIs" dxfId="7" priority="54" stopIfTrue="1" operator="equal">
      <formula>"CW 3120-R2"</formula>
    </cfRule>
    <cfRule type="cellIs" dxfId="6" priority="55" stopIfTrue="1" operator="equal">
      <formula>"CW 3240-R7"</formula>
    </cfRule>
  </conditionalFormatting>
  <conditionalFormatting sqref="D7">
    <cfRule type="cellIs" dxfId="5" priority="35" stopIfTrue="1" operator="equal">
      <formula>"CW 2130-R11"</formula>
    </cfRule>
    <cfRule type="cellIs" dxfId="4" priority="36" stopIfTrue="1" operator="equal">
      <formula>"CW 3120-R2"</formula>
    </cfRule>
    <cfRule type="cellIs" dxfId="3" priority="37" stopIfTrue="1" operator="equal">
      <formula>"CW 3240-R7"</formula>
    </cfRule>
  </conditionalFormatting>
  <conditionalFormatting sqref="D24">
    <cfRule type="cellIs" dxfId="2" priority="21" stopIfTrue="1" operator="equal">
      <formula>"CW 2130-R11"</formula>
    </cfRule>
    <cfRule type="cellIs" dxfId="1" priority="22" stopIfTrue="1" operator="equal">
      <formula>"CW 3120-R2"</formula>
    </cfRule>
    <cfRule type="cellIs" dxfId="0" priority="2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57" xr:uid="{00000000-0002-0000-0400-000000000000}">
      <formula1>IF(G6&gt;=0.01,ROUND(G6,2),0.01)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Bid Opportunity No. 790-2019 
&amp;XTemplate Version: C420181015-RW&amp;RBid Submission
Page &amp;P+3 of 14</oddHeader>
    <oddFooter xml:space="preserve">&amp;R__________________
Name of Bidder                    </oddFooter>
  </headerFooter>
  <rowBreaks count="1" manualBreakCount="1">
    <brk id="3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790-2019 Form B</vt:lpstr>
      <vt:lpstr>'790-2019 Form B'!Print_Area</vt:lpstr>
      <vt:lpstr>'790-2019 Form B'!Print_Titles</vt:lpstr>
      <vt:lpstr>'790-2019 Form B'!XEVERYTHING</vt:lpstr>
      <vt:lpstr>'790-2019 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NVidal</cp:lastModifiedBy>
  <cp:lastPrinted>2019-11-26T18:55:25Z</cp:lastPrinted>
  <dcterms:created xsi:type="dcterms:W3CDTF">1999-10-18T14:40:40Z</dcterms:created>
  <dcterms:modified xsi:type="dcterms:W3CDTF">2019-11-28T14:47:06Z</dcterms:modified>
</cp:coreProperties>
</file>